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069EC289-B221-4FC7-BF88-18806E91D114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9" i="1"/>
  <c r="H110" i="1"/>
  <c r="H97" i="1"/>
  <c r="H99" i="1"/>
  <c r="H101" i="1"/>
  <c r="H102" i="1"/>
  <c r="H88" i="1"/>
  <c r="H90" i="1"/>
  <c r="H92" i="1"/>
  <c r="H93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H136" i="1" s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H108" i="1" s="1"/>
  <c r="E109" i="1"/>
  <c r="E110" i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E98" i="1"/>
  <c r="H98" i="1" s="1"/>
  <c r="E99" i="1"/>
  <c r="E100" i="1"/>
  <c r="H100" i="1" s="1"/>
  <c r="E101" i="1"/>
  <c r="E102" i="1"/>
  <c r="E103" i="1"/>
  <c r="H103" i="1" s="1"/>
  <c r="E95" i="1"/>
  <c r="H95" i="1" s="1"/>
  <c r="E88" i="1"/>
  <c r="E89" i="1"/>
  <c r="H89" i="1" s="1"/>
  <c r="E90" i="1"/>
  <c r="E91" i="1"/>
  <c r="H91" i="1" s="1"/>
  <c r="E92" i="1"/>
  <c r="E93" i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G160" i="1" l="1"/>
  <c r="H85" i="1"/>
  <c r="H160" i="1" s="1"/>
  <c r="C85" i="1"/>
  <c r="C160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<sst xmlns="http://schemas.openxmlformats.org/spreadsheetml/2006/main" count="169" uniqueCount="96">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</sst>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00" zoomScale="90" zoomScaleNormal="90" workbookViewId="0">
      <selection activeCell="E171" sqref="E171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91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88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4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4">
        <f t="shared" si="0"/>
        <v>0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0</v>
      </c>
      <c r="D12" s="7">
        <f>SUM(D13:D19)</f>
        <v>0</v>
      </c>
      <c r="E12" s="25">
        <f t="shared" ref="E12:H12" si="1">SUM(E13:E19)</f>
        <v>0</v>
      </c>
      <c r="F12" s="7">
        <f t="shared" si="1"/>
        <v>0</v>
      </c>
      <c r="G12" s="7">
        <f t="shared" si="1"/>
        <v>0</v>
      </c>
      <c r="H12" s="25">
        <f t="shared" si="1"/>
        <v>0</v>
      </c>
    </row>
    <row r="13" spans="2:9" ht="22.8" x14ac:dyDescent="0.25">
      <c r="B13" s="10" t="s">
        <v>14</v>
      </c>
      <c r="C13" s="22">
        <v>0</v>
      </c>
      <c r="D13" s="22">
        <v>0</v>
      </c>
      <c r="E13" s="26">
        <f>SUM(C13:D13)</f>
        <v>0</v>
      </c>
      <c r="F13" s="23">
        <v>0</v>
      </c>
      <c r="G13" s="23">
        <v>0</v>
      </c>
      <c r="H13" s="30">
        <f>SUM(E13-F13)</f>
        <v>0</v>
      </c>
    </row>
    <row r="14" spans="2:9" ht="22.95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5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5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0</v>
      </c>
      <c r="D20" s="7">
        <f t="shared" ref="D20:H20" si="4">SUM(D21:D29)</f>
        <v>0</v>
      </c>
      <c r="E20" s="25">
        <f t="shared" si="4"/>
        <v>0</v>
      </c>
      <c r="F20" s="7">
        <f t="shared" si="4"/>
        <v>0</v>
      </c>
      <c r="G20" s="7">
        <f t="shared" si="4"/>
        <v>0</v>
      </c>
      <c r="H20" s="25">
        <f t="shared" si="4"/>
        <v>0</v>
      </c>
    </row>
    <row r="21" spans="2:8" ht="22.8" x14ac:dyDescent="0.25">
      <c r="B21" s="10" t="s">
        <v>22</v>
      </c>
      <c r="C21" s="22">
        <v>0</v>
      </c>
      <c r="D21" s="22">
        <v>0</v>
      </c>
      <c r="E21" s="26">
        <f t="shared" si="2"/>
        <v>0</v>
      </c>
      <c r="F21" s="23">
        <v>0</v>
      </c>
      <c r="G21" s="23">
        <v>0</v>
      </c>
      <c r="H21" s="30">
        <f t="shared" si="3"/>
        <v>0</v>
      </c>
    </row>
    <row r="22" spans="2:8" x14ac:dyDescent="0.25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" customHeight="1" x14ac:dyDescent="0.25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5">
      <c r="B26" s="10" t="s">
        <v>27</v>
      </c>
      <c r="C26" s="22">
        <v>0</v>
      </c>
      <c r="D26" s="22">
        <v>0</v>
      </c>
      <c r="E26" s="26">
        <f t="shared" si="2"/>
        <v>0</v>
      </c>
      <c r="F26" s="23">
        <v>0</v>
      </c>
      <c r="G26" s="23">
        <v>0</v>
      </c>
      <c r="H26" s="30">
        <f t="shared" si="3"/>
        <v>0</v>
      </c>
    </row>
    <row r="27" spans="2:8" ht="22.8" x14ac:dyDescent="0.25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5">
      <c r="B30" s="12" t="s">
        <v>31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0</v>
      </c>
      <c r="G30" s="7">
        <f t="shared" si="5"/>
        <v>0</v>
      </c>
      <c r="H30" s="25">
        <f t="shared" si="5"/>
        <v>0</v>
      </c>
    </row>
    <row r="31" spans="2:8" x14ac:dyDescent="0.25">
      <c r="B31" s="10" t="s">
        <v>32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5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2.8" x14ac:dyDescent="0.25">
      <c r="B33" s="10" t="s">
        <v>34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5">
      <c r="B34" s="10" t="s">
        <v>35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2.8" x14ac:dyDescent="0.25">
      <c r="B35" s="10" t="s">
        <v>36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x14ac:dyDescent="0.25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5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5">
      <c r="B39" s="10" t="s">
        <v>40</v>
      </c>
      <c r="C39" s="22">
        <v>0</v>
      </c>
      <c r="D39" s="22">
        <v>0</v>
      </c>
      <c r="E39" s="26">
        <f t="shared" si="2"/>
        <v>0</v>
      </c>
      <c r="F39" s="23">
        <v>0</v>
      </c>
      <c r="G39" s="23">
        <v>0</v>
      </c>
      <c r="H39" s="30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5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839310.44000000006</v>
      </c>
      <c r="D85" s="15">
        <f t="shared" ref="D85:H85" si="14">SUM(D86,D94,D104,D114,D124,D134,D138,D147,D151)</f>
        <v>0</v>
      </c>
      <c r="E85" s="27">
        <f t="shared" si="14"/>
        <v>839310.44000000006</v>
      </c>
      <c r="F85" s="15">
        <f t="shared" si="14"/>
        <v>855278.8600000001</v>
      </c>
      <c r="G85" s="15">
        <f t="shared" si="14"/>
        <v>855278.8600000001</v>
      </c>
      <c r="H85" s="27">
        <f t="shared" si="14"/>
        <v>-15968.419999999984</v>
      </c>
    </row>
    <row r="86" spans="2:8" x14ac:dyDescent="0.25">
      <c r="B86" s="16" t="s">
        <v>13</v>
      </c>
      <c r="C86" s="7">
        <f>SUM(C87:C93)</f>
        <v>352041.95999999996</v>
      </c>
      <c r="D86" s="7">
        <f t="shared" ref="D86:H86" si="15">SUM(D87:D93)</f>
        <v>0</v>
      </c>
      <c r="E86" s="25">
        <f t="shared" si="15"/>
        <v>352041.95999999996</v>
      </c>
      <c r="F86" s="7">
        <f t="shared" si="15"/>
        <v>391550.99000000005</v>
      </c>
      <c r="G86" s="7">
        <f t="shared" si="15"/>
        <v>391550.99000000005</v>
      </c>
      <c r="H86" s="25">
        <f t="shared" si="15"/>
        <v>-39509.03</v>
      </c>
    </row>
    <row r="87" spans="2:8" ht="22.8" x14ac:dyDescent="0.25">
      <c r="B87" s="10" t="s">
        <v>14</v>
      </c>
      <c r="C87" s="22">
        <v>235851.7</v>
      </c>
      <c r="D87" s="22">
        <v>0</v>
      </c>
      <c r="E87" s="26">
        <f>SUM(C87:D87)</f>
        <v>235851.7</v>
      </c>
      <c r="F87" s="23">
        <v>230972.7</v>
      </c>
      <c r="G87" s="23">
        <v>230972.7</v>
      </c>
      <c r="H87" s="30">
        <f t="shared" ref="H87:H153" si="16">SUM(E87-F87)</f>
        <v>4879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86783.66</v>
      </c>
      <c r="D89" s="22">
        <v>0</v>
      </c>
      <c r="E89" s="26">
        <f t="shared" si="17"/>
        <v>86783.66</v>
      </c>
      <c r="F89" s="23">
        <v>87317.22</v>
      </c>
      <c r="G89" s="23">
        <v>87317.22</v>
      </c>
      <c r="H89" s="30">
        <f t="shared" si="16"/>
        <v>-533.55999999999767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35145.93</v>
      </c>
      <c r="G90" s="23">
        <v>35145.93</v>
      </c>
      <c r="H90" s="30">
        <f t="shared" si="16"/>
        <v>-35145.93</v>
      </c>
    </row>
    <row r="91" spans="2:8" x14ac:dyDescent="0.25">
      <c r="B91" s="10" t="s">
        <v>18</v>
      </c>
      <c r="C91" s="22">
        <v>29406.6</v>
      </c>
      <c r="D91" s="22">
        <v>0</v>
      </c>
      <c r="E91" s="26">
        <f t="shared" si="17"/>
        <v>29406.6</v>
      </c>
      <c r="F91" s="23">
        <v>38115.14</v>
      </c>
      <c r="G91" s="23">
        <v>38115.14</v>
      </c>
      <c r="H91" s="30">
        <f t="shared" si="16"/>
        <v>-8708.5400000000009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66939.850000000006</v>
      </c>
      <c r="D94" s="7">
        <f t="shared" ref="D94:H94" si="18">SUM(D95:D103)</f>
        <v>0</v>
      </c>
      <c r="E94" s="25">
        <f t="shared" si="18"/>
        <v>66939.850000000006</v>
      </c>
      <c r="F94" s="7">
        <f t="shared" si="18"/>
        <v>62240.800000000003</v>
      </c>
      <c r="G94" s="7">
        <f t="shared" si="18"/>
        <v>62240.800000000003</v>
      </c>
      <c r="H94" s="25">
        <f t="shared" si="18"/>
        <v>4699.0499999999984</v>
      </c>
    </row>
    <row r="95" spans="2:8" ht="22.8" x14ac:dyDescent="0.25">
      <c r="B95" s="10" t="s">
        <v>22</v>
      </c>
      <c r="C95" s="22">
        <v>13037.03</v>
      </c>
      <c r="D95" s="22">
        <v>0</v>
      </c>
      <c r="E95" s="26">
        <f t="shared" si="17"/>
        <v>13037.03</v>
      </c>
      <c r="F95" s="23">
        <v>13604.6</v>
      </c>
      <c r="G95" s="23">
        <v>13604.6</v>
      </c>
      <c r="H95" s="30">
        <f t="shared" si="16"/>
        <v>-567.56999999999971</v>
      </c>
    </row>
    <row r="96" spans="2:8" x14ac:dyDescent="0.25">
      <c r="B96" s="10" t="s">
        <v>23</v>
      </c>
      <c r="C96" s="22">
        <v>1080.8499999999999</v>
      </c>
      <c r="D96" s="22">
        <v>0</v>
      </c>
      <c r="E96" s="26">
        <f t="shared" si="17"/>
        <v>1080.8499999999999</v>
      </c>
      <c r="F96" s="23">
        <v>377</v>
      </c>
      <c r="G96" s="23">
        <v>377</v>
      </c>
      <c r="H96" s="30">
        <f t="shared" si="16"/>
        <v>703.84999999999991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206.7</v>
      </c>
      <c r="D98" s="22">
        <v>0</v>
      </c>
      <c r="E98" s="26">
        <f t="shared" si="17"/>
        <v>206.7</v>
      </c>
      <c r="F98" s="23">
        <v>586.65</v>
      </c>
      <c r="G98" s="23">
        <v>586.65</v>
      </c>
      <c r="H98" s="30">
        <f t="shared" si="16"/>
        <v>-379.95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300</v>
      </c>
      <c r="G99" s="23">
        <v>300</v>
      </c>
      <c r="H99" s="30">
        <f t="shared" si="16"/>
        <v>-300</v>
      </c>
      <c r="J99" s="18"/>
    </row>
    <row r="100" spans="2:18" x14ac:dyDescent="0.25">
      <c r="B100" s="10" t="s">
        <v>27</v>
      </c>
      <c r="C100" s="22">
        <v>5123</v>
      </c>
      <c r="D100" s="22">
        <v>0</v>
      </c>
      <c r="E100" s="26">
        <f t="shared" si="17"/>
        <v>5123</v>
      </c>
      <c r="F100" s="23">
        <v>7251.13</v>
      </c>
      <c r="G100" s="23">
        <v>7251.13</v>
      </c>
      <c r="H100" s="30">
        <f t="shared" si="16"/>
        <v>-2128.13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47492.27</v>
      </c>
      <c r="D103" s="22">
        <v>0</v>
      </c>
      <c r="E103" s="26">
        <f t="shared" si="17"/>
        <v>47492.27</v>
      </c>
      <c r="F103" s="23">
        <v>40121.42</v>
      </c>
      <c r="G103" s="23">
        <v>40121.42</v>
      </c>
      <c r="H103" s="30">
        <f t="shared" si="16"/>
        <v>7370.8499999999985</v>
      </c>
    </row>
    <row r="104" spans="2:18" ht="22.8" x14ac:dyDescent="0.25">
      <c r="B104" s="17" t="s">
        <v>31</v>
      </c>
      <c r="C104" s="7">
        <f>SUM(C105:C113)</f>
        <v>281354.46000000002</v>
      </c>
      <c r="D104" s="7">
        <f t="shared" ref="D104:H104" si="19">SUM(D105:D113)</f>
        <v>0</v>
      </c>
      <c r="E104" s="25">
        <f t="shared" si="19"/>
        <v>281354.46000000002</v>
      </c>
      <c r="F104" s="7">
        <f t="shared" si="19"/>
        <v>390716.14</v>
      </c>
      <c r="G104" s="7">
        <f t="shared" si="19"/>
        <v>390716.14</v>
      </c>
      <c r="H104" s="25">
        <f t="shared" si="19"/>
        <v>-109361.68</v>
      </c>
    </row>
    <row r="105" spans="2:18" x14ac:dyDescent="0.25">
      <c r="B105" s="10" t="s">
        <v>32</v>
      </c>
      <c r="C105" s="22">
        <v>216711</v>
      </c>
      <c r="D105" s="22">
        <v>0</v>
      </c>
      <c r="E105" s="26">
        <f t="shared" si="17"/>
        <v>216711</v>
      </c>
      <c r="F105" s="23">
        <v>201211.03</v>
      </c>
      <c r="G105" s="23">
        <v>201211.03</v>
      </c>
      <c r="H105" s="30">
        <f t="shared" si="16"/>
        <v>15499.970000000001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54000</v>
      </c>
      <c r="G106" s="23">
        <v>54000</v>
      </c>
      <c r="H106" s="30">
        <f t="shared" si="16"/>
        <v>-54000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40523</v>
      </c>
      <c r="G107" s="23">
        <v>40523</v>
      </c>
      <c r="H107" s="30">
        <f t="shared" si="16"/>
        <v>-40523</v>
      </c>
    </row>
    <row r="108" spans="2:18" x14ac:dyDescent="0.25">
      <c r="B108" s="10" t="s">
        <v>35</v>
      </c>
      <c r="C108" s="22">
        <v>2421.9699999999998</v>
      </c>
      <c r="D108" s="22">
        <v>0</v>
      </c>
      <c r="E108" s="26">
        <f t="shared" si="17"/>
        <v>2421.9699999999998</v>
      </c>
      <c r="F108" s="23">
        <v>1200</v>
      </c>
      <c r="G108" s="23">
        <v>1200</v>
      </c>
      <c r="H108" s="30">
        <f t="shared" si="16"/>
        <v>1221.9699999999998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27308.75</v>
      </c>
      <c r="G109" s="23">
        <v>27308.75</v>
      </c>
      <c r="H109" s="30">
        <f t="shared" si="16"/>
        <v>-27308.75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15506.46</v>
      </c>
      <c r="D111" s="22">
        <v>0</v>
      </c>
      <c r="E111" s="26">
        <f t="shared" si="17"/>
        <v>15506.46</v>
      </c>
      <c r="F111" s="23">
        <v>24729.47</v>
      </c>
      <c r="G111" s="23">
        <v>24729.47</v>
      </c>
      <c r="H111" s="30">
        <f t="shared" si="16"/>
        <v>-9223.010000000002</v>
      </c>
    </row>
    <row r="112" spans="2:18" x14ac:dyDescent="0.25">
      <c r="B112" s="10" t="s">
        <v>39</v>
      </c>
      <c r="C112" s="22">
        <v>39682.379999999997</v>
      </c>
      <c r="D112" s="22">
        <v>0</v>
      </c>
      <c r="E112" s="26">
        <f t="shared" si="17"/>
        <v>39682.379999999997</v>
      </c>
      <c r="F112" s="23">
        <v>0</v>
      </c>
      <c r="G112" s="23">
        <v>0</v>
      </c>
      <c r="H112" s="30">
        <f t="shared" si="16"/>
        <v>39682.379999999997</v>
      </c>
      <c r="J112" s="18"/>
    </row>
    <row r="113" spans="2:8" x14ac:dyDescent="0.25">
      <c r="B113" s="10" t="s">
        <v>40</v>
      </c>
      <c r="C113" s="22">
        <v>7032.65</v>
      </c>
      <c r="D113" s="22">
        <v>0</v>
      </c>
      <c r="E113" s="26">
        <f t="shared" si="17"/>
        <v>7032.65</v>
      </c>
      <c r="F113" s="23">
        <v>41743.89</v>
      </c>
      <c r="G113" s="23">
        <v>41743.89</v>
      </c>
      <c r="H113" s="30">
        <f t="shared" si="16"/>
        <v>-34711.24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10770.93</v>
      </c>
      <c r="G114" s="7">
        <f t="shared" si="20"/>
        <v>10770.93</v>
      </c>
      <c r="H114" s="25">
        <f t="shared" si="20"/>
        <v>-10770.93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10770.93</v>
      </c>
      <c r="G118" s="23">
        <v>10770.93</v>
      </c>
      <c r="H118" s="30">
        <f t="shared" si="16"/>
        <v>-10770.93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138974.17000000001</v>
      </c>
      <c r="D134" s="7">
        <f t="shared" ref="D134:H134" si="22">SUM(D135:D137)</f>
        <v>0</v>
      </c>
      <c r="E134" s="25">
        <f t="shared" si="22"/>
        <v>138974.17000000001</v>
      </c>
      <c r="F134" s="7">
        <f t="shared" si="22"/>
        <v>0</v>
      </c>
      <c r="G134" s="7">
        <f t="shared" si="22"/>
        <v>0</v>
      </c>
      <c r="H134" s="25">
        <f t="shared" si="22"/>
        <v>138974.17000000001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138974.17000000001</v>
      </c>
      <c r="D136" s="23">
        <v>0</v>
      </c>
      <c r="E136" s="26">
        <f t="shared" si="17"/>
        <v>138974.17000000001</v>
      </c>
      <c r="F136" s="23">
        <v>0</v>
      </c>
      <c r="G136" s="23">
        <v>0</v>
      </c>
      <c r="H136" s="30">
        <f t="shared" si="16"/>
        <v>138974.17000000001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839310.44000000006</v>
      </c>
      <c r="D160" s="21">
        <f t="shared" ref="D160:G160" si="28">SUM(D10,D85)</f>
        <v>0</v>
      </c>
      <c r="E160" s="28">
        <f>SUM(E10,E85)</f>
        <v>839310.44000000006</v>
      </c>
      <c r="F160" s="21">
        <f t="shared" si="28"/>
        <v>855278.8600000001</v>
      </c>
      <c r="G160" s="21">
        <f t="shared" si="28"/>
        <v>855278.8600000001</v>
      </c>
      <c r="H160" s="28">
        <f>SUM(H10,H85)</f>
        <v>-15968.419999999984</v>
      </c>
    </row>
    <row r="161" spans="2:5" s="31" customFormat="1" x14ac:dyDescent="0.25"/>
    <row r="162" spans="2:5" s="31" customFormat="1" x14ac:dyDescent="0.25">
      <c r="B162" s="31" t="s">
        <v>89</v>
      </c>
    </row>
    <row r="163" spans="2:5" s="31" customFormat="1" x14ac:dyDescent="0.25">
      <c r="B163" s="31" t="s">
        <v>90</v>
      </c>
    </row>
    <row r="164" spans="2:5" s="31" customFormat="1" x14ac:dyDescent="0.25"/>
    <row r="165" spans="2:5" s="31" customFormat="1" x14ac:dyDescent="0.25"/>
    <row r="166" spans="2:5" s="31" customFormat="1" x14ac:dyDescent="0.25"/>
    <row r="167" spans="2:5" s="31" customFormat="1" x14ac:dyDescent="0.25">
      <c r="B167" s="31" t="s">
        <v>92</v>
      </c>
      <c r="E167" s="31" t="s">
        <v>93</v>
      </c>
    </row>
    <row r="168" spans="2:5" s="31" customFormat="1" x14ac:dyDescent="0.25">
      <c r="B168" s="31" t="s">
        <v>95</v>
      </c>
      <c r="E168" s="31" t="s">
        <v>94</v>
      </c>
    </row>
    <row r="169" spans="2:5" s="31" customFormat="1" x14ac:dyDescent="0.25"/>
    <row r="170" spans="2:5" s="31" customFormat="1" x14ac:dyDescent="0.25"/>
    <row r="171" spans="2:5" s="31" customFormat="1" x14ac:dyDescent="0.25"/>
    <row r="172" spans="2:5" s="31" customFormat="1" x14ac:dyDescent="0.25"/>
    <row r="173" spans="2:5" s="31" customFormat="1" x14ac:dyDescent="0.25"/>
    <row r="174" spans="2:5" s="31" customFormat="1" x14ac:dyDescent="0.25"/>
    <row r="175" spans="2:5" s="31" customFormat="1" x14ac:dyDescent="0.25"/>
    <row r="176" spans="2:5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2023-02-02T21:36:32Z</cp:lastPrinted>
  <dcterms:created xsi:type="dcterms:W3CDTF">2020-01-08T21:14:59Z</dcterms:created>
  <dcterms:modified xsi:type="dcterms:W3CDTF">2023-02-02T21:36:55Z</dcterms:modified>
</cp:coreProperties>
</file>